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Mode d'emploi" sheetId="2" state="visible" r:id="rId2"/>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 €"/>
    <numFmt numFmtId="167" formatCode="0.0 %"/>
  </numFmts>
  <fonts count="8">
    <font>
      <name val="Calibri"/>
      <family val="2"/>
      <color theme="1"/>
      <sz val="11"/>
      <scheme val="minor"/>
    </font>
    <font>
      <name val="Calibri"/>
      <b val="1"/>
      <color rgb="00130E2F"/>
      <sz val="16"/>
    </font>
    <font>
      <i val="1"/>
      <color rgb="005B5870"/>
      <sz val="10"/>
    </font>
    <font>
      <b val="1"/>
      <color rgb="00130E2F"/>
    </font>
    <font>
      <b val="1"/>
      <color rgb="00FFFFFF"/>
    </font>
    <font>
      <b val="1"/>
    </font>
    <font>
      <i val="1"/>
      <color rgb="005B5870"/>
    </font>
    <font>
      <b val="1"/>
      <color rgb="00130E2F"/>
      <sz val="16"/>
    </font>
  </fonts>
  <fills count="6">
    <fill>
      <patternFill/>
    </fill>
    <fill>
      <patternFill patternType="gray125"/>
    </fill>
    <fill>
      <patternFill patternType="solid">
        <fgColor rgb="00130E2F"/>
        <bgColor rgb="00130E2F"/>
      </patternFill>
    </fill>
    <fill>
      <patternFill patternType="solid">
        <fgColor rgb="00EFF2E5"/>
        <bgColor rgb="00EFF2E5"/>
      </patternFill>
    </fill>
    <fill>
      <patternFill patternType="solid">
        <fgColor rgb="00FFFFFF"/>
        <bgColor rgb="00FFFFFF"/>
      </patternFill>
    </fill>
    <fill>
      <patternFill patternType="solid">
        <fgColor rgb="00FFE228"/>
        <bgColor rgb="00FFE228"/>
      </patternFill>
    </fill>
  </fills>
  <borders count="2">
    <border>
      <left/>
      <right/>
      <top/>
      <bottom/>
      <diagonal/>
    </border>
    <border>
      <left style="thin">
        <color rgb="00D9DCCB"/>
      </left>
      <right style="thin">
        <color rgb="00D9DCCB"/>
      </right>
      <top style="thin">
        <color rgb="00D9DCCB"/>
      </top>
      <bottom style="thin">
        <color rgb="00D9DCCB"/>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5" fontId="0" fillId="0" borderId="0" pivotButton="0" quotePrefix="0" xfId="0"/>
    <xf numFmtId="0" fontId="4" fillId="2" borderId="1" applyAlignment="1" pivotButton="0" quotePrefix="0" xfId="0">
      <alignment vertical="center" wrapText="1"/>
    </xf>
    <xf numFmtId="0" fontId="0" fillId="0" borderId="1" pivotButton="0" quotePrefix="0" xfId="0"/>
    <xf numFmtId="166" fontId="0" fillId="0" borderId="1" pivotButton="0" quotePrefix="0" xfId="0"/>
    <xf numFmtId="166" fontId="0" fillId="3" borderId="1" pivotButton="0" quotePrefix="0" xfId="0"/>
    <xf numFmtId="167" fontId="0" fillId="3" borderId="1" pivotButton="0" quotePrefix="0" xfId="0"/>
    <xf numFmtId="166" fontId="0" fillId="4" borderId="1" pivotButton="0" quotePrefix="0" xfId="0"/>
    <xf numFmtId="166" fontId="5" fillId="3" borderId="0" pivotButton="0" quotePrefix="0" xfId="0"/>
    <xf numFmtId="166" fontId="5" fillId="5" borderId="0" pivotButton="0" quotePrefix="0" xfId="0"/>
    <xf numFmtId="167" fontId="5" fillId="3" borderId="0" pivotButton="0" quotePrefix="0" xfId="0"/>
    <xf numFmtId="2" fontId="5" fillId="3" borderId="0" pivotButton="0" quotePrefix="0" xfId="0"/>
    <xf numFmtId="0" fontId="6" fillId="0" borderId="0" pivotButton="0" quotePrefix="0" xfId="0"/>
    <xf numFmtId="0" fontId="7"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10" topLeftCell="A11" activePane="bottomLeft" state="frozen"/>
      <selection pane="bottomLeft" activeCell="A1" sqref="A1"/>
    </sheetView>
  </sheetViews>
  <sheetFormatPr baseColWidth="8" defaultRowHeight="15"/>
  <cols>
    <col width="16" customWidth="1" min="1" max="1"/>
    <col width="34" customWidth="1" min="2" max="2"/>
    <col width="24" customWidth="1" min="3" max="3"/>
    <col width="10" customWidth="1" min="4" max="4"/>
    <col width="14" customWidth="1" min="5" max="5"/>
    <col width="14" customWidth="1" min="6" max="6"/>
    <col width="11" customWidth="1" min="7" max="7"/>
    <col width="14" customWidth="1" min="8" max="8"/>
    <col width="14" customWidth="1" min="9" max="9"/>
    <col width="12" customWidth="1" min="10" max="10"/>
    <col width="10" customWidth="1" min="11" max="11"/>
    <col width="30" customWidth="1" min="12" max="12"/>
  </cols>
  <sheetData>
    <row r="1">
      <c r="A1" s="1" t="inlineStr">
        <is>
          <t>Budget d'un événement</t>
        </is>
      </c>
    </row>
    <row r="2">
      <c r="A2" s="2" t="inlineStr">
        <is>
          <t>Montants hors taxes. Remplacez les lignes d'exemple (fictives) par les vôtres ; les cellules grises se calculent seules.</t>
        </is>
      </c>
    </row>
    <row r="4">
      <c r="A4" s="3" t="inlineStr">
        <is>
          <t>Événement</t>
        </is>
      </c>
      <c r="B4" t="inlineStr">
        <is>
          <t>Convention commerciale (exemple)</t>
        </is>
      </c>
    </row>
    <row r="5">
      <c r="A5" s="3" t="inlineStr">
        <is>
          <t>Client</t>
        </is>
      </c>
      <c r="B5" t="inlineStr">
        <is>
          <t>Société Alcyon (exemple)</t>
        </is>
      </c>
    </row>
    <row r="6">
      <c r="A6" s="3" t="inlineStr">
        <is>
          <t>Date</t>
        </is>
      </c>
      <c r="B6" s="4" t="n">
        <v>46458</v>
      </c>
    </row>
    <row r="7">
      <c r="A7" s="3" t="inlineStr">
        <is>
          <t>Lieu</t>
        </is>
      </c>
      <c r="B7" t="inlineStr">
        <is>
          <t>Centre de congrès, Bordeaux</t>
        </is>
      </c>
    </row>
    <row r="8">
      <c r="A8" s="3" t="inlineStr">
        <is>
          <t>Participants</t>
        </is>
      </c>
      <c r="B8" t="n">
        <v>480</v>
      </c>
    </row>
    <row r="10" ht="32" customHeight="1">
      <c r="A10" s="5" t="inlineStr">
        <is>
          <t>Poste</t>
        </is>
      </c>
      <c r="B10" s="5" t="inlineStr">
        <is>
          <t>Prestation</t>
        </is>
      </c>
      <c r="C10" s="5" t="inlineStr">
        <is>
          <t>Prestataire</t>
        </is>
      </c>
      <c r="D10" s="5" t="inlineStr">
        <is>
          <t>Quantité</t>
        </is>
      </c>
      <c r="E10" s="5" t="inlineStr">
        <is>
          <t>Prix unitaire achat HT</t>
        </is>
      </c>
      <c r="F10" s="5" t="inlineStr">
        <is>
          <t>Achat HT</t>
        </is>
      </c>
      <c r="G10" s="5" t="inlineStr">
        <is>
          <t>Coefficient</t>
        </is>
      </c>
      <c r="H10" s="5" t="inlineStr">
        <is>
          <t>Vente HT</t>
        </is>
      </c>
      <c r="I10" s="5" t="inlineStr">
        <is>
          <t>Marge HT</t>
        </is>
      </c>
      <c r="J10" s="5" t="inlineStr">
        <is>
          <t>Taux de marque</t>
        </is>
      </c>
      <c r="K10" s="5" t="inlineStr">
        <is>
          <t>En option</t>
        </is>
      </c>
      <c r="L10" s="5" t="inlineStr">
        <is>
          <t>Source du prix</t>
        </is>
      </c>
    </row>
    <row r="11">
      <c r="A11" s="6" t="inlineStr">
        <is>
          <t>Lieu</t>
        </is>
      </c>
      <c r="B11" s="6" t="inlineStr">
        <is>
          <t>Plénière et 4 salles de sous-commission, 1 jour</t>
        </is>
      </c>
      <c r="C11" s="6" t="inlineStr">
        <is>
          <t>Centre de congrès</t>
        </is>
      </c>
      <c r="D11" s="6" t="n">
        <v>1</v>
      </c>
      <c r="E11" s="7" t="n">
        <v>18400</v>
      </c>
      <c r="F11" s="8">
        <f>D11*E11</f>
        <v/>
      </c>
      <c r="G11" s="6" t="n">
        <v>1.25</v>
      </c>
      <c r="H11" s="8">
        <f>F11*G11</f>
        <v/>
      </c>
      <c r="I11" s="8">
        <f>H11-F11</f>
        <v/>
      </c>
      <c r="J11" s="9">
        <f>IF(H11=0,"",I11/H11)</f>
        <v/>
      </c>
      <c r="K11" s="6" t="inlineStr">
        <is>
          <t>Non</t>
        </is>
      </c>
      <c r="L11" s="6" t="inlineStr">
        <is>
          <t>Devis du 14/03/2026</t>
        </is>
      </c>
    </row>
    <row r="12">
      <c r="A12" s="6" t="inlineStr">
        <is>
          <t>Restauration</t>
        </is>
      </c>
      <c r="B12" s="6" t="inlineStr">
        <is>
          <t>Déjeuner assis</t>
        </is>
      </c>
      <c r="C12" s="6" t="inlineStr">
        <is>
          <t>Saveurs de Saône</t>
        </is>
      </c>
      <c r="D12" s="6" t="n">
        <v>480</v>
      </c>
      <c r="E12" s="7" t="n">
        <v>42</v>
      </c>
      <c r="F12" s="8">
        <f>D12*E12</f>
        <v/>
      </c>
      <c r="G12" s="6" t="n">
        <v>1.2</v>
      </c>
      <c r="H12" s="8">
        <f>F12*G12</f>
        <v/>
      </c>
      <c r="I12" s="8">
        <f>H12-F12</f>
        <v/>
      </c>
      <c r="J12" s="9">
        <f>IF(H12=0,"",I12/H12)</f>
        <v/>
      </c>
      <c r="K12" s="6" t="inlineStr">
        <is>
          <t>Non</t>
        </is>
      </c>
      <c r="L12" s="6" t="inlineStr">
        <is>
          <t>Devis du 02/06/2026</t>
        </is>
      </c>
    </row>
    <row r="13">
      <c r="A13" s="6" t="inlineStr">
        <is>
          <t>Restauration</t>
        </is>
      </c>
      <c r="B13" s="6" t="inlineStr">
        <is>
          <t>Cocktail dînatoire</t>
        </is>
      </c>
      <c r="C13" s="6" t="inlineStr">
        <is>
          <t>Les Toques Nomades</t>
        </is>
      </c>
      <c r="D13" s="6" t="n">
        <v>480</v>
      </c>
      <c r="E13" s="7" t="n">
        <v>28</v>
      </c>
      <c r="F13" s="8">
        <f>D13*E13</f>
        <v/>
      </c>
      <c r="G13" s="6" t="n">
        <v>1.2</v>
      </c>
      <c r="H13" s="8">
        <f>F13*G13</f>
        <v/>
      </c>
      <c r="I13" s="8">
        <f>H13-F13</f>
        <v/>
      </c>
      <c r="J13" s="9">
        <f>IF(H13=0,"",I13/H13)</f>
        <v/>
      </c>
      <c r="K13" s="6" t="inlineStr">
        <is>
          <t>Non</t>
        </is>
      </c>
      <c r="L13" s="6" t="inlineStr">
        <is>
          <t>Devis du 02/06/2026</t>
        </is>
      </c>
    </row>
    <row r="14">
      <c r="A14" s="6" t="inlineStr">
        <is>
          <t>Technique</t>
        </is>
      </c>
      <c r="B14" s="6" t="inlineStr">
        <is>
          <t>Son, lumière, captation</t>
        </is>
      </c>
      <c r="C14" s="6" t="inlineStr">
        <is>
          <t>Lumen Scène</t>
        </is>
      </c>
      <c r="D14" s="6" t="n">
        <v>1</v>
      </c>
      <c r="E14" s="7" t="n">
        <v>10500</v>
      </c>
      <c r="F14" s="8">
        <f>D14*E14</f>
        <v/>
      </c>
      <c r="G14" s="6" t="n">
        <v>1.25</v>
      </c>
      <c r="H14" s="8">
        <f>F14*G14</f>
        <v/>
      </c>
      <c r="I14" s="8">
        <f>H14-F14</f>
        <v/>
      </c>
      <c r="J14" s="9">
        <f>IF(H14=0,"",I14/H14)</f>
        <v/>
      </c>
      <c r="K14" s="6" t="inlineStr">
        <is>
          <t>Non</t>
        </is>
      </c>
      <c r="L14" s="6" t="inlineStr">
        <is>
          <t>Devis du 21/05/2026</t>
        </is>
      </c>
    </row>
    <row r="15">
      <c r="A15" s="6" t="inlineStr">
        <is>
          <t>Transport</t>
        </is>
      </c>
      <c r="B15" s="6" t="inlineStr">
        <is>
          <t>Navettes gare et aéroport</t>
        </is>
      </c>
      <c r="C15" s="6" t="inlineStr">
        <is>
          <t>Navettes du Nord</t>
        </is>
      </c>
      <c r="D15" s="6" t="n">
        <v>6</v>
      </c>
      <c r="E15" s="7" t="n">
        <v>650</v>
      </c>
      <c r="F15" s="8">
        <f>D15*E15</f>
        <v/>
      </c>
      <c r="G15" s="6" t="n">
        <v>1.15</v>
      </c>
      <c r="H15" s="8">
        <f>F15*G15</f>
        <v/>
      </c>
      <c r="I15" s="8">
        <f>H15-F15</f>
        <v/>
      </c>
      <c r="J15" s="9">
        <f>IF(H15=0,"",I15/H15)</f>
        <v/>
      </c>
      <c r="K15" s="6" t="inlineStr">
        <is>
          <t>Non</t>
        </is>
      </c>
      <c r="L15" s="6" t="inlineStr">
        <is>
          <t>Estimation, à faire chiffrer</t>
        </is>
      </c>
    </row>
    <row r="16">
      <c r="A16" s="6" t="inlineStr">
        <is>
          <t>Personnel</t>
        </is>
      </c>
      <c r="B16" s="6" t="inlineStr">
        <is>
          <t>Hôtesses d'accueil, 8 h</t>
        </is>
      </c>
      <c r="C16" s="6" t="inlineStr">
        <is>
          <t>Agence Hôtesses Plus</t>
        </is>
      </c>
      <c r="D16" s="6" t="n">
        <v>6</v>
      </c>
      <c r="E16" s="7" t="n">
        <v>260</v>
      </c>
      <c r="F16" s="8">
        <f>D16*E16</f>
        <v/>
      </c>
      <c r="G16" s="6" t="n">
        <v>1.3</v>
      </c>
      <c r="H16" s="8">
        <f>F16*G16</f>
        <v/>
      </c>
      <c r="I16" s="8">
        <f>H16-F16</f>
        <v/>
      </c>
      <c r="J16" s="9">
        <f>IF(H16=0,"",I16/H16)</f>
        <v/>
      </c>
      <c r="K16" s="6" t="inlineStr">
        <is>
          <t>Non</t>
        </is>
      </c>
      <c r="L16" s="6" t="inlineStr">
        <is>
          <t>Devis du 10/02/2026</t>
        </is>
      </c>
    </row>
    <row r="17">
      <c r="A17" s="6" t="inlineStr">
        <is>
          <t>Décoration</t>
        </is>
      </c>
      <c r="B17" s="6" t="inlineStr">
        <is>
          <t>Signalétique et habillage</t>
        </is>
      </c>
      <c r="C17" s="6" t="inlineStr">
        <is>
          <t>Atelier Graphique</t>
        </is>
      </c>
      <c r="D17" s="6" t="n">
        <v>1</v>
      </c>
      <c r="E17" s="7" t="n">
        <v>3200</v>
      </c>
      <c r="F17" s="8">
        <f>D17*E17</f>
        <v/>
      </c>
      <c r="G17" s="6" t="n">
        <v>1.3</v>
      </c>
      <c r="H17" s="8">
        <f>F17*G17</f>
        <v/>
      </c>
      <c r="I17" s="8">
        <f>H17-F17</f>
        <v/>
      </c>
      <c r="J17" s="9">
        <f>IF(H17=0,"",I17/H17)</f>
        <v/>
      </c>
      <c r="K17" s="6" t="inlineStr">
        <is>
          <t>Non</t>
        </is>
      </c>
      <c r="L17" s="6" t="inlineStr">
        <is>
          <t>Devis du 18/04/2026</t>
        </is>
      </c>
    </row>
    <row r="18">
      <c r="A18" s="6" t="inlineStr">
        <is>
          <t>Animation</t>
        </is>
      </c>
      <c r="B18" s="6" t="inlineStr">
        <is>
          <t>Photographe, demi-journée</t>
        </is>
      </c>
      <c r="C18" s="6" t="inlineStr">
        <is>
          <t>Regard Photo</t>
        </is>
      </c>
      <c r="D18" s="6" t="n">
        <v>1</v>
      </c>
      <c r="E18" s="7" t="n">
        <v>900</v>
      </c>
      <c r="F18" s="8">
        <f>D18*E18</f>
        <v/>
      </c>
      <c r="G18" s="6" t="n">
        <v>1.3</v>
      </c>
      <c r="H18" s="8">
        <f>F18*G18</f>
        <v/>
      </c>
      <c r="I18" s="8">
        <f>H18-F18</f>
        <v/>
      </c>
      <c r="J18" s="9">
        <f>IF(H18=0,"",I18/H18)</f>
        <v/>
      </c>
      <c r="K18" s="6" t="inlineStr">
        <is>
          <t>Oui</t>
        </is>
      </c>
      <c r="L18" s="6" t="inlineStr">
        <is>
          <t>Devis du 03/03/2026</t>
        </is>
      </c>
    </row>
    <row r="19">
      <c r="A19" s="6" t="inlineStr">
        <is>
          <t>Honoraires</t>
        </is>
      </c>
      <c r="B19" s="6" t="inlineStr">
        <is>
          <t>Conception et coordination</t>
        </is>
      </c>
      <c r="C19" s="6" t="inlineStr">
        <is>
          <t>Agence</t>
        </is>
      </c>
      <c r="D19" s="6" t="n">
        <v>1</v>
      </c>
      <c r="E19" s="7" t="n">
        <v>0</v>
      </c>
      <c r="F19" s="8">
        <f>D19*E19</f>
        <v/>
      </c>
      <c r="G19" s="6" t="n">
        <v>1</v>
      </c>
      <c r="H19" s="10" t="n">
        <v>6000</v>
      </c>
      <c r="I19" s="8">
        <f>H19-F19</f>
        <v/>
      </c>
      <c r="J19" s="9">
        <f>IF(H19=0,"",I19/H19)</f>
        <v/>
      </c>
      <c r="K19" s="6" t="inlineStr">
        <is>
          <t>Non</t>
        </is>
      </c>
      <c r="L19" s="6" t="inlineStr">
        <is>
          <t>Honoraires facturés à part (voir mode d'emploi)</t>
        </is>
      </c>
    </row>
    <row r="20">
      <c r="A20" s="6" t="n"/>
      <c r="B20" s="6" t="n"/>
      <c r="C20" s="6" t="n"/>
      <c r="D20" s="6" t="n"/>
      <c r="E20" s="6" t="n"/>
      <c r="F20" s="8">
        <f>IF(D20="","",D20*E20)</f>
        <v/>
      </c>
      <c r="G20" s="6" t="n"/>
      <c r="H20" s="8">
        <f>IF(F20="","",F20*G20)</f>
        <v/>
      </c>
      <c r="I20" s="8">
        <f>IF(H20="","",H20-F20)</f>
        <v/>
      </c>
      <c r="J20" s="9">
        <f>IF(OR(H20="",H20=0),"",I20/H20)</f>
        <v/>
      </c>
      <c r="K20" s="6" t="n"/>
      <c r="L20" s="6" t="n"/>
    </row>
    <row r="21">
      <c r="A21" s="6" t="n"/>
      <c r="B21" s="6" t="n"/>
      <c r="C21" s="6" t="n"/>
      <c r="D21" s="6" t="n"/>
      <c r="E21" s="6" t="n"/>
      <c r="F21" s="8">
        <f>IF(D21="","",D21*E21)</f>
        <v/>
      </c>
      <c r="G21" s="6" t="n"/>
      <c r="H21" s="8">
        <f>IF(F21="","",F21*G21)</f>
        <v/>
      </c>
      <c r="I21" s="8">
        <f>IF(H21="","",H21-F21)</f>
        <v/>
      </c>
      <c r="J21" s="9">
        <f>IF(OR(H21="",H21=0),"",I21/H21)</f>
        <v/>
      </c>
      <c r="K21" s="6" t="n"/>
      <c r="L21" s="6" t="n"/>
    </row>
    <row r="22">
      <c r="A22" s="6" t="n"/>
      <c r="B22" s="6" t="n"/>
      <c r="C22" s="6" t="n"/>
      <c r="D22" s="6" t="n"/>
      <c r="E22" s="6" t="n"/>
      <c r="F22" s="8">
        <f>IF(D22="","",D22*E22)</f>
        <v/>
      </c>
      <c r="G22" s="6" t="n"/>
      <c r="H22" s="8">
        <f>IF(F22="","",F22*G22)</f>
        <v/>
      </c>
      <c r="I22" s="8">
        <f>IF(H22="","",H22-F22)</f>
        <v/>
      </c>
      <c r="J22" s="9">
        <f>IF(OR(H22="",H22=0),"",I22/H22)</f>
        <v/>
      </c>
      <c r="K22" s="6" t="n"/>
      <c r="L22" s="6" t="n"/>
    </row>
    <row r="23">
      <c r="A23" s="6" t="n"/>
      <c r="B23" s="6" t="n"/>
      <c r="C23" s="6" t="n"/>
      <c r="D23" s="6" t="n"/>
      <c r="E23" s="6" t="n"/>
      <c r="F23" s="8">
        <f>IF(D23="","",D23*E23)</f>
        <v/>
      </c>
      <c r="G23" s="6" t="n"/>
      <c r="H23" s="8">
        <f>IF(F23="","",F23*G23)</f>
        <v/>
      </c>
      <c r="I23" s="8">
        <f>IF(H23="","",H23-F23)</f>
        <v/>
      </c>
      <c r="J23" s="9">
        <f>IF(OR(H23="",H23=0),"",I23/H23)</f>
        <v/>
      </c>
      <c r="K23" s="6" t="n"/>
      <c r="L23" s="6" t="n"/>
    </row>
    <row r="24">
      <c r="A24" s="6" t="n"/>
      <c r="B24" s="6" t="n"/>
      <c r="C24" s="6" t="n"/>
      <c r="D24" s="6" t="n"/>
      <c r="E24" s="6" t="n"/>
      <c r="F24" s="8">
        <f>IF(D24="","",D24*E24)</f>
        <v/>
      </c>
      <c r="G24" s="6" t="n"/>
      <c r="H24" s="8">
        <f>IF(F24="","",F24*G24)</f>
        <v/>
      </c>
      <c r="I24" s="8">
        <f>IF(H24="","",H24-F24)</f>
        <v/>
      </c>
      <c r="J24" s="9">
        <f>IF(OR(H24="",H24=0),"",I24/H24)</f>
        <v/>
      </c>
      <c r="K24" s="6" t="n"/>
      <c r="L24" s="6" t="n"/>
    </row>
    <row r="25">
      <c r="A25" s="6" t="n"/>
      <c r="B25" s="6" t="n"/>
      <c r="C25" s="6" t="n"/>
      <c r="D25" s="6" t="n"/>
      <c r="E25" s="6" t="n"/>
      <c r="F25" s="8">
        <f>IF(D25="","",D25*E25)</f>
        <v/>
      </c>
      <c r="G25" s="6" t="n"/>
      <c r="H25" s="8">
        <f>IF(F25="","",F25*G25)</f>
        <v/>
      </c>
      <c r="I25" s="8">
        <f>IF(H25="","",H25-F25)</f>
        <v/>
      </c>
      <c r="J25" s="9">
        <f>IF(OR(H25="",H25=0),"",I25/H25)</f>
        <v/>
      </c>
      <c r="K25" s="6" t="n"/>
      <c r="L25" s="6" t="n"/>
    </row>
    <row r="26">
      <c r="A26" s="6" t="n"/>
      <c r="B26" s="6" t="n"/>
      <c r="C26" s="6" t="n"/>
      <c r="D26" s="6" t="n"/>
      <c r="E26" s="6" t="n"/>
      <c r="F26" s="8">
        <f>IF(D26="","",D26*E26)</f>
        <v/>
      </c>
      <c r="G26" s="6" t="n"/>
      <c r="H26" s="8">
        <f>IF(F26="","",F26*G26)</f>
        <v/>
      </c>
      <c r="I26" s="8">
        <f>IF(H26="","",H26-F26)</f>
        <v/>
      </c>
      <c r="J26" s="9">
        <f>IF(OR(H26="",H26=0),"",I26/H26)</f>
        <v/>
      </c>
      <c r="K26" s="6" t="n"/>
      <c r="L26" s="6" t="n"/>
    </row>
    <row r="27">
      <c r="A27" s="6" t="n"/>
      <c r="B27" s="6" t="n"/>
      <c r="C27" s="6" t="n"/>
      <c r="D27" s="6" t="n"/>
      <c r="E27" s="6" t="n"/>
      <c r="F27" s="8">
        <f>IF(D27="","",D27*E27)</f>
        <v/>
      </c>
      <c r="G27" s="6" t="n"/>
      <c r="H27" s="8">
        <f>IF(F27="","",F27*G27)</f>
        <v/>
      </c>
      <c r="I27" s="8">
        <f>IF(H27="","",H27-F27)</f>
        <v/>
      </c>
      <c r="J27" s="9">
        <f>IF(OR(H27="",H27=0),"",I27/H27)</f>
        <v/>
      </c>
      <c r="K27" s="6" t="n"/>
      <c r="L27" s="6" t="n"/>
    </row>
    <row r="28">
      <c r="A28" s="6" t="n"/>
      <c r="B28" s="6" t="n"/>
      <c r="C28" s="6" t="n"/>
      <c r="D28" s="6" t="n"/>
      <c r="E28" s="6" t="n"/>
      <c r="F28" s="8">
        <f>IF(D28="","",D28*E28)</f>
        <v/>
      </c>
      <c r="G28" s="6" t="n"/>
      <c r="H28" s="8">
        <f>IF(F28="","",F28*G28)</f>
        <v/>
      </c>
      <c r="I28" s="8">
        <f>IF(H28="","",H28-F28)</f>
        <v/>
      </c>
      <c r="J28" s="9">
        <f>IF(OR(H28="",H28=0),"",I28/H28)</f>
        <v/>
      </c>
      <c r="K28" s="6" t="n"/>
      <c r="L28" s="6" t="n"/>
    </row>
    <row r="29">
      <c r="A29" s="6" t="n"/>
      <c r="B29" s="6" t="n"/>
      <c r="C29" s="6" t="n"/>
      <c r="D29" s="6" t="n"/>
      <c r="E29" s="6" t="n"/>
      <c r="F29" s="8">
        <f>IF(D29="","",D29*E29)</f>
        <v/>
      </c>
      <c r="G29" s="6" t="n"/>
      <c r="H29" s="8">
        <f>IF(F29="","",F29*G29)</f>
        <v/>
      </c>
      <c r="I29" s="8">
        <f>IF(H29="","",H29-F29)</f>
        <v/>
      </c>
      <c r="J29" s="9">
        <f>IF(OR(H29="",H29=0),"",I29/H29)</f>
        <v/>
      </c>
      <c r="K29" s="6" t="n"/>
      <c r="L29" s="6" t="n"/>
    </row>
    <row r="31">
      <c r="A31" s="3" t="inlineStr">
        <is>
          <t>Total achat HT (hors options)</t>
        </is>
      </c>
      <c r="B31" s="11">
        <f>SUMIFS(F11:F29,K11:K29,"Non")</f>
        <v/>
      </c>
    </row>
    <row r="32">
      <c r="A32" s="3" t="inlineStr">
        <is>
          <t>Total vente HT (hors options)</t>
        </is>
      </c>
      <c r="B32" s="11">
        <f>SUMIFS(H11:H29,K11:K29,"Non")</f>
        <v/>
      </c>
    </row>
    <row r="33">
      <c r="A33" s="3" t="inlineStr">
        <is>
          <t>Marge HT</t>
        </is>
      </c>
      <c r="B33" s="12">
        <f>B32-B31</f>
        <v/>
      </c>
    </row>
    <row r="34">
      <c r="A34" s="3" t="inlineStr">
        <is>
          <t>Taux de marque (marge / vente)</t>
        </is>
      </c>
      <c r="B34" s="13">
        <f>IF(B32=0,"",B33/B32)</f>
        <v/>
      </c>
    </row>
    <row r="35">
      <c r="A35" s="3" t="inlineStr">
        <is>
          <t>Coefficient moyen (vente / achat)</t>
        </is>
      </c>
      <c r="B35" s="14">
        <f>IF(B31=0,"",B32/B31)</f>
        <v/>
      </c>
    </row>
    <row r="36">
      <c r="A36" s="3" t="inlineStr">
        <is>
          <t>Coût par participant (vente HT)</t>
        </is>
      </c>
      <c r="B36" s="11">
        <f>IF(B8=0,"",B32/B8)</f>
        <v/>
      </c>
    </row>
    <row r="37">
      <c r="A37" s="3" t="inlineStr">
        <is>
          <t>Options proposées (vente HT)</t>
        </is>
      </c>
      <c r="B37" s="11">
        <f>SUMIFS(H11:H29,K11:K29,"Oui")</f>
        <v/>
      </c>
    </row>
    <row r="40">
      <c r="A40" s="15" t="inlineStr">
        <is>
          <t>Modèle offert par Sagra, le logiciel IA des agences événementielles : sagra.events</t>
        </is>
      </c>
    </row>
  </sheetData>
  <dataValidations count="1">
    <dataValidation sqref="K11:K29" showDropDown="0" showInputMessage="0" showErrorMessage="0" allowBlank="1" type="list">
      <formula1>"Oui,Non"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6" t="inlineStr">
        <is>
          <t>Mode d'emploi</t>
        </is>
      </c>
    </row>
    <row r="3">
      <c r="A3" s="17" t="inlineStr">
        <is>
          <t>À QUOI SERT CE MODÈLE</t>
        </is>
      </c>
    </row>
    <row r="4">
      <c r="A4" s="18" t="inlineStr">
        <is>
          <t>Chiffrer un événement poste par poste, avec un prix d'achat (ce que facture le prestataire) et un prix de vente (ce que vous facturez au client), et voir la marge tout de suite.</t>
        </is>
      </c>
    </row>
    <row r="5">
      <c r="A5" s="17" t="inlineStr">
        <is>
          <t>COMMENT LE REMPLIR :</t>
        </is>
      </c>
    </row>
    <row r="6">
      <c r="A6" s="18" t="inlineStr">
        <is>
          <t>1. En haut : l'événement, le client, la date, le lieu et le nombre de participants (il sert au coût par participant).</t>
        </is>
      </c>
    </row>
    <row r="7">
      <c r="A7" s="18" t="inlineStr">
        <is>
          <t>2. Une ligne par prestation : poste, prestation, prestataire, quantité, prix unitaire d'achat HT et coefficient. L'achat, la vente, la marge et le taux de marque se calculent seuls.</t>
        </is>
      </c>
    </row>
    <row r="8">
      <c r="A8" s="18" t="inlineStr">
        <is>
          <t>3. Colonne « En option » : « Oui » pour une prestation proposée mais pas encore retenue. Elle reste hors total, et la somme des options apparaît à part.</t>
        </is>
      </c>
    </row>
    <row r="9">
      <c r="A9" s="18" t="inlineStr">
        <is>
          <t>4. Colonne « Source du prix » : le devis, la facture ou l'estimation d'où vient le prix. C'est ce qui permet de vérifier un chiffre trois mois plus tard.</t>
        </is>
      </c>
    </row>
    <row r="10">
      <c r="A10" s="18" t="inlineStr">
        <is>
          <t>5. Honoraires : si vous facturez des honoraires, saisissez directement leur montant dans la colonne « Vente HT » (achat à zéro).</t>
        </is>
      </c>
    </row>
    <row r="11">
      <c r="A11" s="17" t="inlineStr">
        <is>
          <t>BON À SAVOIR :</t>
        </is>
      </c>
    </row>
    <row r="12">
      <c r="A12" s="18" t="inlineStr">
        <is>
          <t>Coefficient = vente / achat. Taux de marque = marge / vente. Taux de marge = marge / achat. Un coefficient de 1,25 donne un taux de marque de 20 % et un taux de marge de 25 %.</t>
        </is>
      </c>
    </row>
    <row r="13">
      <c r="A13" s="18" t="inlineStr">
        <is>
          <t>Les montants sont hors taxes. La TVA dépend de la nature des prestations ; l'hébergement et le transport revendus en votre nom peuvent relever de la TVA sur marge. Voir notre guide : sagra.events/ressources/budget-evenementiel/</t>
        </is>
      </c>
    </row>
    <row r="14">
      <c r="A14" s="18" t="inlineStr">
        <is>
          <t>Les lignes d'exemple sont fictives. Dix lignes vides sont prêtes sous le tableau ; pour en ajouter d'autres, insérez des lignes au milieu du tableau pour que les totaux les comptent.</t>
        </is>
      </c>
    </row>
    <row r="15">
      <c r="A15" s="17" t="inlineStr">
        <is>
          <t>ET AVEC SAGRA :</t>
        </is>
      </c>
    </row>
    <row r="16">
      <c r="A16" s="18" t="inlineStr">
        <is>
          <t>Sagra remplit ce budget à partir des devis reçus, chiffre chaque poste d'après vos devis passés et recalcule la marge à chaque changement, jusqu'au rapprochement des factures : sagra.events</t>
        </is>
      </c>
    </row>
    <row r="18">
      <c r="A18" s="15" t="inlineStr">
        <is>
          <t>Modèle offert par Sagra, le logiciel IA des agences événementielles : sagra.events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2026-10-25T08:37:33Z</dcterms:created>
  <dcterms:modified xmlns:dcterms="http://purl.org/dc/terms/" xmlns:xsi="http://www.w3.org/2001/XMLSchema-instance" xsi:type="dcterms:W3CDTF">2026-10-25T08:37:33Z</dcterms:modified>
</cp:coreProperties>
</file>